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3"/>
  </bookViews>
  <sheets>
    <sheet name="Simples-Mens" sheetId="1" r:id="rId1"/>
    <sheet name="Simples-Hor" sheetId="2" r:id="rId2"/>
    <sheet name="Normal-Mens" sheetId="3" r:id="rId3"/>
    <sheet name="Normal-Hor" sheetId="4" r:id="rId4"/>
  </sheets>
  <definedNames/>
  <calcPr fullCalcOnLoad="1" fullPrecision="0"/>
</workbook>
</file>

<file path=xl/comments1.xml><?xml version="1.0" encoding="utf-8"?>
<comments xmlns="http://schemas.openxmlformats.org/spreadsheetml/2006/main">
  <authors>
    <author>Portal Tribut?rio - 1</author>
  </authors>
  <commentList>
    <comment ref="C17" authorId="0">
      <text>
        <r>
          <rPr>
            <b/>
            <sz val="8"/>
            <rFont val="Tahoma"/>
            <family val="0"/>
          </rPr>
          <t>Informe o valor do Salário Mensal</t>
        </r>
      </text>
    </comment>
  </commentList>
</comments>
</file>

<file path=xl/comments2.xml><?xml version="1.0" encoding="utf-8"?>
<comments xmlns="http://schemas.openxmlformats.org/spreadsheetml/2006/main">
  <authors>
    <author>Portal Tribut?rio - 1</author>
  </authors>
  <commentList>
    <comment ref="C18" authorId="0">
      <text>
        <r>
          <rPr>
            <b/>
            <sz val="8"/>
            <rFont val="Tahoma"/>
            <family val="0"/>
          </rPr>
          <t>Informe o valor do salário hora.</t>
        </r>
      </text>
    </comment>
  </commentList>
</comments>
</file>

<file path=xl/comments3.xml><?xml version="1.0" encoding="utf-8"?>
<comments xmlns="http://schemas.openxmlformats.org/spreadsheetml/2006/main">
  <authors>
    <author>Portal Tribut?rio - 1</author>
  </authors>
  <commentList>
    <comment ref="C17" authorId="0">
      <text>
        <r>
          <rPr>
            <b/>
            <sz val="8"/>
            <rFont val="Tahoma"/>
            <family val="0"/>
          </rPr>
          <t>Informe o valor do salário mensal.</t>
        </r>
      </text>
    </comment>
  </commentList>
</comments>
</file>

<file path=xl/comments4.xml><?xml version="1.0" encoding="utf-8"?>
<comments xmlns="http://schemas.openxmlformats.org/spreadsheetml/2006/main">
  <authors>
    <author>Portal Tribut?rio - 1</author>
  </authors>
  <commentList>
    <comment ref="C18" authorId="0">
      <text>
        <r>
          <rPr>
            <b/>
            <sz val="8"/>
            <rFont val="Tahoma"/>
            <family val="0"/>
          </rPr>
          <t>Informe o valor do salário hora.</t>
        </r>
      </text>
    </comment>
  </commentList>
</comments>
</file>

<file path=xl/sharedStrings.xml><?xml version="1.0" encoding="utf-8"?>
<sst xmlns="http://schemas.openxmlformats.org/spreadsheetml/2006/main" count="74" uniqueCount="28">
  <si>
    <t>CUSTOS TRABALHISTAS - MENSALISTA
OPTANTE PELO SIMPLES</t>
  </si>
  <si>
    <t>Sobre um salário base em horas</t>
  </si>
  <si>
    <t>(%)</t>
  </si>
  <si>
    <t>13º salário</t>
  </si>
  <si>
    <t>Férias</t>
  </si>
  <si>
    <t>INSS</t>
  </si>
  <si>
    <t>SAT</t>
  </si>
  <si>
    <t>Sal.Educação</t>
  </si>
  <si>
    <t>INCRA/SEST/SEBRAE/SENAT</t>
  </si>
  <si>
    <t>FGTS</t>
  </si>
  <si>
    <t>FGTS/Resc. (a partir de 01.10.2001)</t>
  </si>
  <si>
    <t>Total Previdenciário</t>
  </si>
  <si>
    <t>Previdenciário s/13º e Férias</t>
  </si>
  <si>
    <t>SOMA BÁSICO</t>
  </si>
  <si>
    <t>Salário/Mensal</t>
  </si>
  <si>
    <t>Total Custo/Mensal</t>
  </si>
  <si>
    <t>CUSTOS TRABALHISTAS - HORISTA
OPTANTE PELO SIMPLES</t>
  </si>
  <si>
    <t>Descanso Semanal Remunerado</t>
  </si>
  <si>
    <t>Previdenciário s/13º/Férias/DSR</t>
  </si>
  <si>
    <t>Salário/Hora</t>
  </si>
  <si>
    <t>Total Custo/Hora</t>
  </si>
  <si>
    <t>SAT/até</t>
  </si>
  <si>
    <t>INCRA/SENAI/SESI/SEBRAE</t>
  </si>
  <si>
    <t>FGTS (a partir de 01.01.2007)</t>
  </si>
  <si>
    <t>Encargos sobre o valor hora</t>
  </si>
  <si>
    <t>CUSTOS TRABALHISTAS - HORISTA
EMPRESA NÃO OPTANTE PELO SIMPLES</t>
  </si>
  <si>
    <t>CUSTOS TRABALHISTAS - MENSALISTA
EMPRESA NÃO OPTANTE PELO SIMPLES</t>
  </si>
  <si>
    <t>Encargos sobre o salário mensal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</si>
</sst>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0" fontId="2" fillId="0" borderId="10" xfId="48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10" fontId="2" fillId="0" borderId="13" xfId="48" applyNumberFormat="1" applyFont="1" applyBorder="1" applyAlignment="1">
      <alignment/>
    </xf>
    <xf numFmtId="0" fontId="2" fillId="0" borderId="14" xfId="0" applyFont="1" applyBorder="1" applyAlignment="1">
      <alignment/>
    </xf>
    <xf numFmtId="10" fontId="2" fillId="0" borderId="14" xfId="48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10" fontId="2" fillId="0" borderId="15" xfId="48" applyNumberFormat="1" applyFont="1" applyBorder="1" applyAlignment="1">
      <alignment/>
    </xf>
    <xf numFmtId="10" fontId="1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10" fontId="2" fillId="0" borderId="0" xfId="48" applyNumberFormat="1" applyFont="1" applyAlignment="1">
      <alignment/>
    </xf>
    <xf numFmtId="0" fontId="2" fillId="0" borderId="17" xfId="0" applyFont="1" applyBorder="1" applyAlignment="1">
      <alignment/>
    </xf>
    <xf numFmtId="10" fontId="2" fillId="0" borderId="18" xfId="48" applyNumberFormat="1" applyFont="1" applyBorder="1" applyAlignment="1">
      <alignment/>
    </xf>
    <xf numFmtId="171" fontId="2" fillId="0" borderId="19" xfId="60" applyFont="1" applyBorder="1" applyAlignment="1">
      <alignment/>
    </xf>
    <xf numFmtId="0" fontId="2" fillId="0" borderId="20" xfId="0" applyFont="1" applyBorder="1" applyAlignment="1">
      <alignment/>
    </xf>
    <xf numFmtId="10" fontId="2" fillId="0" borderId="0" xfId="48" applyNumberFormat="1" applyFont="1" applyBorder="1" applyAlignment="1">
      <alignment/>
    </xf>
    <xf numFmtId="171" fontId="2" fillId="0" borderId="13" xfId="60" applyFont="1" applyBorder="1" applyAlignment="1">
      <alignment/>
    </xf>
    <xf numFmtId="0" fontId="2" fillId="33" borderId="21" xfId="0" applyFont="1" applyFill="1" applyBorder="1" applyAlignment="1">
      <alignment/>
    </xf>
    <xf numFmtId="10" fontId="2" fillId="33" borderId="22" xfId="48" applyNumberFormat="1" applyFont="1" applyFill="1" applyBorder="1" applyAlignment="1">
      <alignment/>
    </xf>
    <xf numFmtId="171" fontId="2" fillId="33" borderId="11" xfId="0" applyNumberFormat="1" applyFont="1" applyFill="1" applyBorder="1" applyAlignment="1">
      <alignment/>
    </xf>
    <xf numFmtId="10" fontId="2" fillId="0" borderId="19" xfId="48" applyNumberFormat="1" applyFont="1" applyBorder="1" applyAlignment="1">
      <alignment/>
    </xf>
    <xf numFmtId="172" fontId="2" fillId="0" borderId="13" xfId="60" applyNumberFormat="1" applyFont="1" applyBorder="1" applyAlignment="1">
      <alignment horizontal="left"/>
    </xf>
    <xf numFmtId="172" fontId="2" fillId="33" borderId="11" xfId="60" applyNumberFormat="1" applyFont="1" applyFill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5.421875" style="0" customWidth="1"/>
    <col min="2" max="2" width="10.00390625" style="0" customWidth="1"/>
    <col min="3" max="3" width="14.28125" style="0" customWidth="1"/>
  </cols>
  <sheetData>
    <row r="1" spans="1:3" ht="15.75" customHeight="1">
      <c r="A1" s="26" t="s">
        <v>0</v>
      </c>
      <c r="B1" s="27"/>
      <c r="C1" s="28"/>
    </row>
    <row r="2" spans="1:3" ht="15.75" customHeight="1">
      <c r="A2" s="29"/>
      <c r="B2" s="30"/>
      <c r="C2" s="31"/>
    </row>
    <row r="3" spans="1:3" ht="15.75">
      <c r="A3" s="1" t="s">
        <v>1</v>
      </c>
      <c r="B3" s="2" t="s">
        <v>2</v>
      </c>
      <c r="C3" s="3" t="s">
        <v>2</v>
      </c>
    </row>
    <row r="4" spans="1:3" ht="15.75">
      <c r="A4" s="4" t="s">
        <v>3</v>
      </c>
      <c r="B4" s="4"/>
      <c r="C4" s="5">
        <f>1/12</f>
        <v>0.0833</v>
      </c>
    </row>
    <row r="5" spans="1:3" ht="15.75">
      <c r="A5" s="6" t="s">
        <v>4</v>
      </c>
      <c r="B5" s="6"/>
      <c r="C5" s="5">
        <f>1/12*1.3333</f>
        <v>0.1111</v>
      </c>
    </row>
    <row r="6" spans="1:3" ht="15.75">
      <c r="A6" s="6" t="s">
        <v>5</v>
      </c>
      <c r="B6" s="7">
        <v>0</v>
      </c>
      <c r="C6" s="8"/>
    </row>
    <row r="7" spans="1:3" ht="15.75">
      <c r="A7" s="6" t="s">
        <v>6</v>
      </c>
      <c r="B7" s="7">
        <v>0</v>
      </c>
      <c r="C7" s="8"/>
    </row>
    <row r="8" spans="1:3" ht="15.75">
      <c r="A8" s="6" t="s">
        <v>7</v>
      </c>
      <c r="B8" s="7">
        <v>0</v>
      </c>
      <c r="C8" s="8"/>
    </row>
    <row r="9" spans="1:3" ht="15.75">
      <c r="A9" s="6" t="s">
        <v>8</v>
      </c>
      <c r="B9" s="7">
        <v>0</v>
      </c>
      <c r="C9" s="8"/>
    </row>
    <row r="10" spans="1:3" ht="15.75">
      <c r="A10" s="6" t="s">
        <v>9</v>
      </c>
      <c r="B10" s="7">
        <v>0.08</v>
      </c>
      <c r="C10" s="8"/>
    </row>
    <row r="11" spans="1:3" ht="15.75">
      <c r="A11" s="6" t="s">
        <v>10</v>
      </c>
      <c r="B11" s="7">
        <f>8%*50%</f>
        <v>0.04</v>
      </c>
      <c r="C11" s="8"/>
    </row>
    <row r="12" spans="1:3" ht="15.75">
      <c r="A12" s="6" t="s">
        <v>11</v>
      </c>
      <c r="B12" s="6"/>
      <c r="C12" s="5">
        <f>SUM(B6:B11)</f>
        <v>0.12</v>
      </c>
    </row>
    <row r="13" spans="1:3" ht="15.75">
      <c r="A13" s="6" t="s">
        <v>12</v>
      </c>
      <c r="B13" s="7"/>
      <c r="C13" s="5">
        <f>(C5+C4)*C12</f>
        <v>0.0233</v>
      </c>
    </row>
    <row r="14" spans="1:3" ht="15.75">
      <c r="A14" s="6"/>
      <c r="B14" s="7"/>
      <c r="C14" s="8"/>
    </row>
    <row r="15" spans="1:3" ht="15.75">
      <c r="A15" s="9" t="s">
        <v>13</v>
      </c>
      <c r="B15" s="10"/>
      <c r="C15" s="11">
        <f>SUM(C4:C13)</f>
        <v>0.3377</v>
      </c>
    </row>
    <row r="16" spans="1:3" ht="15.75">
      <c r="A16" s="12"/>
      <c r="B16" s="13"/>
      <c r="C16" s="12"/>
    </row>
    <row r="17" spans="1:3" ht="15.75">
      <c r="A17" s="14" t="s">
        <v>14</v>
      </c>
      <c r="B17" s="15"/>
      <c r="C17" s="16">
        <v>1800</v>
      </c>
    </row>
    <row r="18" spans="1:3" ht="15.75">
      <c r="A18" s="17" t="s">
        <v>27</v>
      </c>
      <c r="B18" s="18"/>
      <c r="C18" s="19">
        <f>C17*C15</f>
        <v>607.86</v>
      </c>
    </row>
    <row r="19" spans="1:3" ht="15">
      <c r="A19" s="20" t="s">
        <v>15</v>
      </c>
      <c r="B19" s="21"/>
      <c r="C19" s="22">
        <f>SUM(C17:C18)</f>
        <v>2407.86</v>
      </c>
    </row>
  </sheetData>
  <sheetProtection/>
  <mergeCells count="1">
    <mergeCell ref="A1:C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3"/>
  <headerFooter alignWithMargins="0">
    <oddFooter>&amp;CPlanilha disponível no site www.guiatrabalhista.com.br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35.57421875" style="0" customWidth="1"/>
    <col min="2" max="2" width="10.28125" style="0" customWidth="1"/>
    <col min="3" max="3" width="14.28125" style="0" customWidth="1"/>
  </cols>
  <sheetData>
    <row r="1" spans="1:3" ht="15.75" customHeight="1">
      <c r="A1" s="26" t="s">
        <v>16</v>
      </c>
      <c r="B1" s="27"/>
      <c r="C1" s="28"/>
    </row>
    <row r="2" spans="1:3" ht="15.75" customHeight="1">
      <c r="A2" s="29"/>
      <c r="B2" s="30"/>
      <c r="C2" s="31"/>
    </row>
    <row r="3" spans="1:3" ht="15.75">
      <c r="A3" s="1" t="s">
        <v>1</v>
      </c>
      <c r="B3" s="2" t="s">
        <v>2</v>
      </c>
      <c r="C3" s="3" t="s">
        <v>2</v>
      </c>
    </row>
    <row r="4" spans="1:3" ht="15.75">
      <c r="A4" s="4" t="s">
        <v>3</v>
      </c>
      <c r="B4" s="4"/>
      <c r="C4" s="23">
        <f>1/12*(1+C6)</f>
        <v>0.1</v>
      </c>
    </row>
    <row r="5" spans="1:3" ht="15.75">
      <c r="A5" s="6" t="s">
        <v>4</v>
      </c>
      <c r="B5" s="6"/>
      <c r="C5" s="5">
        <f>1/12*(1+1/3)*(1+C6)</f>
        <v>0.1333</v>
      </c>
    </row>
    <row r="6" spans="1:3" ht="15.75">
      <c r="A6" s="6" t="s">
        <v>17</v>
      </c>
      <c r="B6" s="6"/>
      <c r="C6" s="5">
        <f>5/25</f>
        <v>0.2</v>
      </c>
    </row>
    <row r="7" spans="1:3" ht="15.75">
      <c r="A7" s="6" t="s">
        <v>5</v>
      </c>
      <c r="B7" s="7">
        <v>0</v>
      </c>
      <c r="C7" s="8"/>
    </row>
    <row r="8" spans="1:3" ht="15.75">
      <c r="A8" s="6" t="s">
        <v>6</v>
      </c>
      <c r="B8" s="7">
        <v>0</v>
      </c>
      <c r="C8" s="8"/>
    </row>
    <row r="9" spans="1:3" ht="15.75">
      <c r="A9" s="6" t="s">
        <v>7</v>
      </c>
      <c r="B9" s="7">
        <v>0</v>
      </c>
      <c r="C9" s="8"/>
    </row>
    <row r="10" spans="1:3" ht="15.75">
      <c r="A10" s="6" t="s">
        <v>8</v>
      </c>
      <c r="B10" s="7">
        <v>0</v>
      </c>
      <c r="C10" s="8"/>
    </row>
    <row r="11" spans="1:3" ht="15.75">
      <c r="A11" s="6" t="s">
        <v>9</v>
      </c>
      <c r="B11" s="7">
        <v>0.08</v>
      </c>
      <c r="C11" s="8"/>
    </row>
    <row r="12" spans="1:3" ht="15.75">
      <c r="A12" s="6" t="s">
        <v>10</v>
      </c>
      <c r="B12" s="7">
        <f>8%*50%</f>
        <v>0.04</v>
      </c>
      <c r="C12" s="8"/>
    </row>
    <row r="13" spans="1:3" ht="15.75">
      <c r="A13" s="6" t="s">
        <v>11</v>
      </c>
      <c r="B13" s="6"/>
      <c r="C13" s="5">
        <f>SUM(B7:B12)</f>
        <v>0.12</v>
      </c>
    </row>
    <row r="14" spans="1:3" ht="15.75">
      <c r="A14" s="6" t="s">
        <v>18</v>
      </c>
      <c r="B14" s="7"/>
      <c r="C14" s="5">
        <f>C13*(SUM(C4:C6))</f>
        <v>0.052</v>
      </c>
    </row>
    <row r="15" spans="1:3" ht="15.75">
      <c r="A15" s="6"/>
      <c r="B15" s="7"/>
      <c r="C15" s="8"/>
    </row>
    <row r="16" spans="1:3" ht="15.75">
      <c r="A16" s="9" t="s">
        <v>13</v>
      </c>
      <c r="B16" s="10"/>
      <c r="C16" s="11">
        <f>SUM(C4:C14)</f>
        <v>0.6053</v>
      </c>
    </row>
    <row r="17" spans="1:3" ht="15.75">
      <c r="A17" s="12"/>
      <c r="B17" s="13"/>
      <c r="C17" s="12"/>
    </row>
    <row r="18" spans="1:3" ht="15.75">
      <c r="A18" s="14" t="s">
        <v>19</v>
      </c>
      <c r="B18" s="15"/>
      <c r="C18" s="16">
        <v>9.2</v>
      </c>
    </row>
    <row r="19" spans="1:3" ht="15.75">
      <c r="A19" s="17" t="s">
        <v>24</v>
      </c>
      <c r="B19" s="18"/>
      <c r="C19" s="24">
        <f>C18*C16</f>
        <v>5.569</v>
      </c>
    </row>
    <row r="20" spans="1:3" ht="15">
      <c r="A20" s="20" t="s">
        <v>20</v>
      </c>
      <c r="B20" s="21"/>
      <c r="C20" s="25">
        <f>SUM(C18:C19)</f>
        <v>14.769</v>
      </c>
    </row>
  </sheetData>
  <sheetProtection/>
  <mergeCells count="1">
    <mergeCell ref="A1:C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3"/>
  <headerFooter alignWithMargins="0">
    <oddFooter>&amp;CPlanilha disponível no site www.guiatrabalhista.com.br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5.57421875" style="0" customWidth="1"/>
    <col min="2" max="2" width="10.140625" style="0" customWidth="1"/>
    <col min="3" max="3" width="14.28125" style="0" customWidth="1"/>
  </cols>
  <sheetData>
    <row r="1" spans="1:3" ht="12.75">
      <c r="A1" s="32" t="s">
        <v>26</v>
      </c>
      <c r="B1" s="33"/>
      <c r="C1" s="34"/>
    </row>
    <row r="2" spans="1:3" ht="15.75" customHeight="1">
      <c r="A2" s="35"/>
      <c r="B2" s="36"/>
      <c r="C2" s="37"/>
    </row>
    <row r="3" spans="1:3" ht="15.75">
      <c r="A3" s="1" t="s">
        <v>1</v>
      </c>
      <c r="B3" s="2" t="s">
        <v>2</v>
      </c>
      <c r="C3" s="3" t="s">
        <v>2</v>
      </c>
    </row>
    <row r="4" spans="1:3" ht="15.75">
      <c r="A4" s="4" t="s">
        <v>3</v>
      </c>
      <c r="B4" s="4"/>
      <c r="C4" s="23">
        <f>1/12</f>
        <v>0.0833</v>
      </c>
    </row>
    <row r="5" spans="1:3" ht="15.75">
      <c r="A5" s="6" t="s">
        <v>4</v>
      </c>
      <c r="B5" s="6"/>
      <c r="C5" s="5">
        <f>1/12*1.3333333</f>
        <v>0.1111</v>
      </c>
    </row>
    <row r="6" spans="1:3" ht="15.75">
      <c r="A6" s="6" t="s">
        <v>5</v>
      </c>
      <c r="B6" s="7">
        <v>0.2</v>
      </c>
      <c r="C6" s="8"/>
    </row>
    <row r="7" spans="1:3" ht="15.75">
      <c r="A7" s="6" t="s">
        <v>21</v>
      </c>
      <c r="B7" s="7">
        <v>0.03</v>
      </c>
      <c r="C7" s="8"/>
    </row>
    <row r="8" spans="1:3" ht="15.75">
      <c r="A8" s="6" t="s">
        <v>7</v>
      </c>
      <c r="B8" s="7">
        <v>0.025</v>
      </c>
      <c r="C8" s="8"/>
    </row>
    <row r="9" spans="1:3" ht="15.75">
      <c r="A9" s="6" t="s">
        <v>22</v>
      </c>
      <c r="B9" s="7">
        <f>0.2%+1%+1.5%+0.6%</f>
        <v>0.033</v>
      </c>
      <c r="C9" s="8"/>
    </row>
    <row r="10" spans="1:3" ht="15.75">
      <c r="A10" s="6" t="s">
        <v>23</v>
      </c>
      <c r="B10" s="7">
        <v>0.08</v>
      </c>
      <c r="C10" s="8"/>
    </row>
    <row r="11" spans="1:3" ht="15.75">
      <c r="A11" s="6" t="s">
        <v>10</v>
      </c>
      <c r="B11" s="7">
        <f>8%*50%</f>
        <v>0.04</v>
      </c>
      <c r="C11" s="8"/>
    </row>
    <row r="12" spans="1:3" ht="15.75">
      <c r="A12" s="6" t="s">
        <v>11</v>
      </c>
      <c r="B12" s="6"/>
      <c r="C12" s="5">
        <f>SUM(B6:B11)</f>
        <v>0.408</v>
      </c>
    </row>
    <row r="13" spans="1:3" ht="15.75">
      <c r="A13" s="6" t="s">
        <v>12</v>
      </c>
      <c r="B13" s="7"/>
      <c r="C13" s="5">
        <f>C12*(C5+C4)</f>
        <v>0.0793</v>
      </c>
    </row>
    <row r="14" spans="1:3" ht="15.75">
      <c r="A14" s="6"/>
      <c r="B14" s="7"/>
      <c r="C14" s="8"/>
    </row>
    <row r="15" spans="1:3" ht="15.75">
      <c r="A15" s="9" t="s">
        <v>13</v>
      </c>
      <c r="B15" s="10"/>
      <c r="C15" s="11">
        <f>SUM(C4:C13)</f>
        <v>0.6817</v>
      </c>
    </row>
    <row r="16" spans="1:3" ht="15.75">
      <c r="A16" s="12"/>
      <c r="B16" s="13"/>
      <c r="C16" s="12"/>
    </row>
    <row r="17" spans="1:3" ht="15.75">
      <c r="A17" s="14" t="s">
        <v>14</v>
      </c>
      <c r="B17" s="15"/>
      <c r="C17" s="16">
        <v>2450</v>
      </c>
    </row>
    <row r="18" spans="1:3" ht="15.75">
      <c r="A18" s="17" t="s">
        <v>27</v>
      </c>
      <c r="B18" s="18"/>
      <c r="C18" s="19">
        <f>C17*C15</f>
        <v>1670.17</v>
      </c>
    </row>
    <row r="19" spans="1:3" ht="15">
      <c r="A19" s="20" t="s">
        <v>15</v>
      </c>
      <c r="B19" s="21"/>
      <c r="C19" s="22">
        <f>SUM(C17:C18)</f>
        <v>4120.17</v>
      </c>
    </row>
  </sheetData>
  <sheetProtection/>
  <mergeCells count="1">
    <mergeCell ref="A1:C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3"/>
  <headerFooter alignWithMargins="0">
    <oddFooter>&amp;CPlanilha disponível no site www.guiatrabalhista.com.br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35.57421875" style="0" customWidth="1"/>
    <col min="2" max="2" width="10.140625" style="0" customWidth="1"/>
    <col min="3" max="3" width="14.28125" style="0" customWidth="1"/>
  </cols>
  <sheetData>
    <row r="1" spans="1:3" ht="12.75">
      <c r="A1" s="32" t="s">
        <v>25</v>
      </c>
      <c r="B1" s="33"/>
      <c r="C1" s="34"/>
    </row>
    <row r="2" spans="1:3" ht="15.75" customHeight="1">
      <c r="A2" s="35"/>
      <c r="B2" s="36"/>
      <c r="C2" s="37"/>
    </row>
    <row r="3" spans="1:3" ht="15.75">
      <c r="A3" s="1" t="s">
        <v>1</v>
      </c>
      <c r="B3" s="2" t="s">
        <v>2</v>
      </c>
      <c r="C3" s="3" t="s">
        <v>2</v>
      </c>
    </row>
    <row r="4" spans="1:3" ht="15.75">
      <c r="A4" s="6" t="s">
        <v>3</v>
      </c>
      <c r="B4" s="6"/>
      <c r="C4" s="5">
        <f>1/12*(1+C6)</f>
        <v>0.1</v>
      </c>
    </row>
    <row r="5" spans="1:3" ht="15.75">
      <c r="A5" s="6" t="s">
        <v>4</v>
      </c>
      <c r="B5" s="6"/>
      <c r="C5" s="5">
        <f>1/12*(1+1/3)*(1+C6)</f>
        <v>0.1333</v>
      </c>
    </row>
    <row r="6" spans="1:3" ht="15.75">
      <c r="A6" s="6" t="s">
        <v>17</v>
      </c>
      <c r="B6" s="6"/>
      <c r="C6" s="5">
        <f>5/25</f>
        <v>0.2</v>
      </c>
    </row>
    <row r="7" spans="1:3" ht="15.75">
      <c r="A7" s="6" t="s">
        <v>5</v>
      </c>
      <c r="B7" s="7">
        <v>0.2</v>
      </c>
      <c r="C7" s="8"/>
    </row>
    <row r="8" spans="1:3" ht="15.75">
      <c r="A8" s="6" t="s">
        <v>21</v>
      </c>
      <c r="B8" s="7">
        <v>0.03</v>
      </c>
      <c r="C8" s="8"/>
    </row>
    <row r="9" spans="1:3" ht="15.75">
      <c r="A9" s="6" t="s">
        <v>7</v>
      </c>
      <c r="B9" s="7">
        <v>0.025</v>
      </c>
      <c r="C9" s="8"/>
    </row>
    <row r="10" spans="1:3" ht="15.75">
      <c r="A10" s="6" t="s">
        <v>22</v>
      </c>
      <c r="B10" s="7">
        <f>0.2%+1%+1.5%+0.6%</f>
        <v>0.033</v>
      </c>
      <c r="C10" s="8"/>
    </row>
    <row r="11" spans="1:3" ht="15.75">
      <c r="A11" s="6" t="s">
        <v>23</v>
      </c>
      <c r="B11" s="7">
        <v>0.08</v>
      </c>
      <c r="C11" s="8"/>
    </row>
    <row r="12" spans="1:3" ht="15.75">
      <c r="A12" s="6" t="s">
        <v>10</v>
      </c>
      <c r="B12" s="7">
        <f>8%*50%</f>
        <v>0.04</v>
      </c>
      <c r="C12" s="8"/>
    </row>
    <row r="13" spans="1:3" ht="15.75">
      <c r="A13" s="6" t="s">
        <v>11</v>
      </c>
      <c r="B13" s="6"/>
      <c r="C13" s="5">
        <f>SUM(B7:B12)</f>
        <v>0.408</v>
      </c>
    </row>
    <row r="14" spans="1:3" ht="15.75">
      <c r="A14" s="6" t="s">
        <v>18</v>
      </c>
      <c r="B14" s="7"/>
      <c r="C14" s="5">
        <f>C13*(SUM(C4:C6))</f>
        <v>0.1768</v>
      </c>
    </row>
    <row r="15" spans="1:3" ht="15.75">
      <c r="A15" s="6"/>
      <c r="B15" s="7"/>
      <c r="C15" s="8"/>
    </row>
    <row r="16" spans="1:3" ht="15.75">
      <c r="A16" s="9" t="s">
        <v>13</v>
      </c>
      <c r="B16" s="10"/>
      <c r="C16" s="11">
        <f>SUM(C4:C14)</f>
        <v>1.0181</v>
      </c>
    </row>
    <row r="17" spans="1:3" ht="15.75">
      <c r="A17" s="12"/>
      <c r="B17" s="13"/>
      <c r="C17" s="12"/>
    </row>
    <row r="18" spans="1:3" ht="15.75">
      <c r="A18" s="14" t="s">
        <v>19</v>
      </c>
      <c r="B18" s="15"/>
      <c r="C18" s="16">
        <v>10.5</v>
      </c>
    </row>
    <row r="19" spans="1:3" ht="15.75">
      <c r="A19" s="17" t="s">
        <v>24</v>
      </c>
      <c r="B19" s="18"/>
      <c r="C19" s="24">
        <f>C18*C16</f>
        <v>10.69</v>
      </c>
    </row>
    <row r="20" spans="1:3" ht="15">
      <c r="A20" s="20" t="s">
        <v>20</v>
      </c>
      <c r="B20" s="21"/>
      <c r="C20" s="25">
        <f>SUM(C18:C19)</f>
        <v>21.19</v>
      </c>
    </row>
  </sheetData>
  <sheetProtection/>
  <mergeCells count="1">
    <mergeCell ref="A1:C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3"/>
  <headerFooter alignWithMargins="0">
    <oddFooter>&amp;CPlanilha disponível no site www.guiatrabalhista.com.br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Portal Tributário - 1</dc:creator>
  <cp:keywords/>
  <dc:description/>
  <cp:lastModifiedBy>Renato Carvalho</cp:lastModifiedBy>
  <cp:lastPrinted>2007-06-18T12:06:07Z</cp:lastPrinted>
  <dcterms:created xsi:type="dcterms:W3CDTF">2007-06-18T11:57:52Z</dcterms:created>
  <dcterms:modified xsi:type="dcterms:W3CDTF">2021-03-23T12:55:38Z</dcterms:modified>
  <cp:category/>
  <cp:version/>
  <cp:contentType/>
  <cp:contentStatus/>
</cp:coreProperties>
</file>