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ila Maffei\Desktop\"/>
    </mc:Choice>
  </mc:AlternateContent>
  <bookViews>
    <workbookView xWindow="0" yWindow="0" windowWidth="20490" windowHeight="7665"/>
  </bookViews>
  <sheets>
    <sheet name="INSTRUÇÕES PARA USO" sheetId="3" r:id="rId1"/>
    <sheet name="REDUÇAO SALARIAL" sheetId="1" r:id="rId2"/>
    <sheet name="BENEFICIO EMERGENCIAL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E29" i="1" s="1"/>
  <c r="G29" i="1" s="1"/>
  <c r="D28" i="1"/>
  <c r="E28" i="1" s="1"/>
  <c r="G28" i="1" s="1"/>
  <c r="D27" i="1"/>
  <c r="E27" i="1" s="1"/>
  <c r="G27" i="1" s="1"/>
  <c r="D26" i="1"/>
  <c r="E26" i="1" s="1"/>
  <c r="G26" i="1" s="1"/>
  <c r="D25" i="1"/>
  <c r="E25" i="1" s="1"/>
  <c r="G25" i="1" s="1"/>
  <c r="D24" i="1"/>
  <c r="E24" i="1" s="1"/>
  <c r="G24" i="1" s="1"/>
  <c r="D23" i="1"/>
  <c r="E23" i="1" s="1"/>
  <c r="G23" i="1" s="1"/>
  <c r="D22" i="1"/>
  <c r="E22" i="1" s="1"/>
  <c r="G22" i="1" s="1"/>
  <c r="D21" i="1"/>
  <c r="E21" i="1" s="1"/>
  <c r="G21" i="1" s="1"/>
  <c r="D20" i="1"/>
  <c r="E20" i="1" s="1"/>
  <c r="G20" i="1" s="1"/>
  <c r="D19" i="1"/>
  <c r="E19" i="1" s="1"/>
  <c r="G19" i="1" s="1"/>
  <c r="D18" i="1"/>
  <c r="E18" i="1" s="1"/>
  <c r="G18" i="1" s="1"/>
  <c r="D17" i="1"/>
  <c r="E17" i="1" s="1"/>
  <c r="G17" i="1" s="1"/>
  <c r="D16" i="1"/>
  <c r="E16" i="1" s="1"/>
  <c r="G16" i="1" s="1"/>
  <c r="D15" i="1"/>
  <c r="E15" i="1" s="1"/>
  <c r="G15" i="1" s="1"/>
  <c r="D14" i="1"/>
  <c r="E14" i="1" s="1"/>
  <c r="G14" i="1" s="1"/>
  <c r="D13" i="1"/>
  <c r="E13" i="1" s="1"/>
  <c r="G13" i="1" s="1"/>
  <c r="D12" i="1"/>
  <c r="E12" i="1" s="1"/>
  <c r="G12" i="1" s="1"/>
  <c r="D11" i="1"/>
  <c r="E11" i="1" s="1"/>
  <c r="G11" i="1" s="1"/>
  <c r="E10" i="1"/>
  <c r="G10" i="1" s="1"/>
  <c r="D10" i="1"/>
  <c r="D9" i="1"/>
  <c r="E9" i="1" s="1"/>
  <c r="G9" i="1" s="1"/>
  <c r="D8" i="1"/>
  <c r="E8" i="1" s="1"/>
  <c r="G8" i="1" s="1"/>
  <c r="D7" i="1"/>
  <c r="E7" i="1" s="1"/>
  <c r="G7" i="1" s="1"/>
  <c r="D6" i="1"/>
  <c r="E6" i="1" s="1"/>
  <c r="G6" i="1" s="1"/>
  <c r="H22" i="2"/>
  <c r="E22" i="2"/>
  <c r="B22" i="2"/>
  <c r="H16" i="2"/>
  <c r="H17" i="2" s="1"/>
  <c r="H18" i="2" s="1"/>
  <c r="E16" i="2"/>
  <c r="E17" i="2" s="1"/>
  <c r="E18" i="2" s="1"/>
  <c r="B16" i="2"/>
  <c r="B17" i="2" s="1"/>
  <c r="B18" i="2" s="1"/>
  <c r="H12" i="2"/>
  <c r="E12" i="2"/>
  <c r="B12" i="2"/>
  <c r="D5" i="1"/>
  <c r="E5" i="1" s="1"/>
  <c r="G5" i="1" s="1"/>
  <c r="D4" i="1"/>
  <c r="E4" i="1" s="1"/>
  <c r="G4" i="1" s="1"/>
  <c r="D3" i="1"/>
  <c r="E3" i="1" s="1"/>
  <c r="G3" i="1" s="1"/>
</calcChain>
</file>

<file path=xl/sharedStrings.xml><?xml version="1.0" encoding="utf-8"?>
<sst xmlns="http://schemas.openxmlformats.org/spreadsheetml/2006/main" count="59" uniqueCount="34">
  <si>
    <t>Funcionário</t>
  </si>
  <si>
    <t>Salario Base</t>
  </si>
  <si>
    <t>Percentual de Redução Salario</t>
  </si>
  <si>
    <t>Valor do Beneficio Emergencial (Parte Governo)</t>
  </si>
  <si>
    <t>Valor Beneficio Salario (Parte Empresa)</t>
  </si>
  <si>
    <t>CALCULO SEGURO DESEMPREGO</t>
  </si>
  <si>
    <t>Faixa de Salario Médio</t>
  </si>
  <si>
    <t>Calculo</t>
  </si>
  <si>
    <t>Até R$ 1599,61</t>
  </si>
  <si>
    <t>Multiplica-se o salario por 0,8 (80%)</t>
  </si>
  <si>
    <t>De R$ 1599,62 até R$ 2666,29</t>
  </si>
  <si>
    <t>A média salarial que exceder a R$ 1599,61 multiplica-se por 0,5 (50%) e soma-se  R$ 1279,69</t>
  </si>
  <si>
    <t>Acima de R$ 2666,29</t>
  </si>
  <si>
    <t>O valor da parcela será de R$ 1813,03 invarialvelmente</t>
  </si>
  <si>
    <t>Reduzindo a 25%</t>
  </si>
  <si>
    <t>Reduzindo a 50%</t>
  </si>
  <si>
    <t>Reduzindo a 70%</t>
  </si>
  <si>
    <t>Faixa 1</t>
  </si>
  <si>
    <t xml:space="preserve">Salario base </t>
  </si>
  <si>
    <t>Valor pago pelo governo</t>
  </si>
  <si>
    <t>Faixa 2</t>
  </si>
  <si>
    <t>Salario base</t>
  </si>
  <si>
    <t>Valor Pago Governo</t>
  </si>
  <si>
    <t>Faixa 3</t>
  </si>
  <si>
    <t>Total Salario</t>
  </si>
  <si>
    <t xml:space="preserve">Empresa: </t>
  </si>
  <si>
    <t>Fulano de tal</t>
  </si>
  <si>
    <t>2º Na aba "Beneficio Emergencial" observe que temos os calculos para as 3 faixas do seguro desemprego, nos 3 termos de redução, sendo eles 25%, 50% e 70%</t>
  </si>
  <si>
    <t>sendo assim, observe em qual faixa o salario base aplica-se e altere o valor no campo "salario base" na coluna do percentual da redução desejado</t>
  </si>
  <si>
    <t>não altere os outros campos !!!</t>
  </si>
  <si>
    <t>SIGA AS INSTRUÇÕES DE USO</t>
  </si>
  <si>
    <t xml:space="preserve">Elaborado por Camila Maffei </t>
  </si>
  <si>
    <t>1º Na aba "Redução Salarial" colocar o valor do salario base e alterar apenas a colunas F "Valor do Beneficio Emergencial (Parte Governo) - Com o valor encontrado na aba "Beneficio Emergencial'</t>
  </si>
  <si>
    <r>
      <t xml:space="preserve">3º Camos em </t>
    </r>
    <r>
      <rPr>
        <b/>
        <sz val="12"/>
        <color rgb="FFFF0000"/>
        <rFont val="Calibri"/>
        <family val="2"/>
        <scheme val="minor"/>
      </rPr>
      <t>VERMELHO</t>
    </r>
    <r>
      <rPr>
        <b/>
        <sz val="12"/>
        <color theme="1"/>
        <rFont val="Calibri"/>
        <family val="2"/>
        <scheme val="minor"/>
      </rPr>
      <t xml:space="preserve"> devem ser ALTERADOS.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</si>
</sst>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44" fontId="2" fillId="0" borderId="1" xfId="1" applyFont="1" applyBorder="1"/>
    <xf numFmtId="44" fontId="2" fillId="4" borderId="1" xfId="1" applyFont="1" applyFill="1" applyBorder="1"/>
    <xf numFmtId="0" fontId="2" fillId="0" borderId="0" xfId="0" applyFont="1" applyBorder="1"/>
    <xf numFmtId="0" fontId="2" fillId="0" borderId="7" xfId="0" applyFont="1" applyBorder="1"/>
    <xf numFmtId="0" fontId="2" fillId="0" borderId="8" xfId="0" applyFont="1" applyBorder="1"/>
    <xf numFmtId="44" fontId="2" fillId="0" borderId="0" xfId="1" applyFont="1" applyBorder="1"/>
    <xf numFmtId="44" fontId="2" fillId="0" borderId="2" xfId="1" applyFont="1" applyBorder="1"/>
    <xf numFmtId="44" fontId="2" fillId="0" borderId="1" xfId="0" applyNumberFormat="1" applyFont="1" applyBorder="1"/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4" fontId="2" fillId="0" borderId="0" xfId="0" applyNumberFormat="1" applyFont="1" applyBorder="1"/>
    <xf numFmtId="44" fontId="0" fillId="0" borderId="0" xfId="0" applyNumberFormat="1"/>
    <xf numFmtId="44" fontId="2" fillId="0" borderId="2" xfId="0" applyNumberFormat="1" applyFont="1" applyBorder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4" fillId="0" borderId="0" xfId="0" applyFont="1"/>
    <xf numFmtId="0" fontId="2" fillId="5" borderId="0" xfId="0" applyFont="1" applyFill="1" applyBorder="1"/>
    <xf numFmtId="44" fontId="2" fillId="5" borderId="0" xfId="1" applyFont="1" applyFill="1" applyBorder="1"/>
    <xf numFmtId="44" fontId="2" fillId="5" borderId="2" xfId="0" applyNumberFormat="1" applyFont="1" applyFill="1" applyBorder="1"/>
    <xf numFmtId="44" fontId="2" fillId="5" borderId="1" xfId="0" applyNumberFormat="1" applyFont="1" applyFill="1" applyBorder="1"/>
    <xf numFmtId="0" fontId="2" fillId="5" borderId="0" xfId="0" applyFont="1" applyFill="1"/>
    <xf numFmtId="44" fontId="2" fillId="5" borderId="2" xfId="1" applyFont="1" applyFill="1" applyBorder="1"/>
    <xf numFmtId="44" fontId="2" fillId="5" borderId="1" xfId="1" applyFont="1" applyFill="1" applyBorder="1"/>
    <xf numFmtId="0" fontId="2" fillId="5" borderId="7" xfId="0" applyFont="1" applyFill="1" applyBorder="1"/>
    <xf numFmtId="0" fontId="2" fillId="5" borderId="8" xfId="0" applyFont="1" applyFill="1" applyBorder="1"/>
    <xf numFmtId="0" fontId="2" fillId="6" borderId="0" xfId="0" applyFont="1" applyFill="1" applyBorder="1"/>
    <xf numFmtId="44" fontId="2" fillId="6" borderId="0" xfId="1" applyFont="1" applyFill="1" applyBorder="1"/>
    <xf numFmtId="44" fontId="2" fillId="6" borderId="2" xfId="0" applyNumberFormat="1" applyFont="1" applyFill="1" applyBorder="1"/>
    <xf numFmtId="44" fontId="2" fillId="6" borderId="1" xfId="0" applyNumberFormat="1" applyFont="1" applyFill="1" applyBorder="1"/>
    <xf numFmtId="0" fontId="2" fillId="6" borderId="0" xfId="0" applyFont="1" applyFill="1"/>
    <xf numFmtId="44" fontId="2" fillId="6" borderId="2" xfId="1" applyFont="1" applyFill="1" applyBorder="1"/>
    <xf numFmtId="44" fontId="2" fillId="6" borderId="1" xfId="1" applyFont="1" applyFill="1" applyBorder="1"/>
    <xf numFmtId="0" fontId="2" fillId="6" borderId="7" xfId="0" applyFont="1" applyFill="1" applyBorder="1"/>
    <xf numFmtId="0" fontId="2" fillId="6" borderId="8" xfId="0" applyFont="1" applyFill="1" applyBorder="1"/>
    <xf numFmtId="0" fontId="2" fillId="4" borderId="0" xfId="0" applyFont="1" applyFill="1" applyBorder="1"/>
    <xf numFmtId="44" fontId="2" fillId="4" borderId="0" xfId="1" applyFont="1" applyFill="1" applyBorder="1"/>
    <xf numFmtId="44" fontId="2" fillId="4" borderId="2" xfId="0" applyNumberFormat="1" applyFont="1" applyFill="1" applyBorder="1"/>
    <xf numFmtId="44" fontId="2" fillId="4" borderId="1" xfId="0" applyNumberFormat="1" applyFont="1" applyFill="1" applyBorder="1"/>
    <xf numFmtId="0" fontId="2" fillId="4" borderId="0" xfId="0" applyFont="1" applyFill="1"/>
    <xf numFmtId="44" fontId="2" fillId="4" borderId="2" xfId="1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2" fillId="2" borderId="3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44" fontId="2" fillId="6" borderId="4" xfId="1" applyFont="1" applyFill="1" applyBorder="1" applyAlignment="1" applyProtection="1">
      <alignment horizontal="left"/>
      <protection locked="0"/>
    </xf>
    <xf numFmtId="44" fontId="2" fillId="5" borderId="4" xfId="1" applyFont="1" applyFill="1" applyBorder="1" applyAlignment="1" applyProtection="1">
      <alignment horizontal="left"/>
      <protection locked="0"/>
    </xf>
    <xf numFmtId="44" fontId="2" fillId="4" borderId="4" xfId="1" applyFont="1" applyFill="1" applyBorder="1" applyAlignment="1" applyProtection="1">
      <alignment horizontal="left"/>
      <protection locked="0"/>
    </xf>
    <xf numFmtId="44" fontId="2" fillId="0" borderId="4" xfId="1" applyFont="1" applyBorder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2" borderId="10" xfId="0" applyFont="1" applyFill="1" applyBorder="1" applyAlignment="1" applyProtection="1">
      <protection locked="0"/>
    </xf>
    <xf numFmtId="9" fontId="2" fillId="6" borderId="1" xfId="0" applyNumberFormat="1" applyFont="1" applyFill="1" applyBorder="1" applyProtection="1">
      <protection locked="0"/>
    </xf>
    <xf numFmtId="9" fontId="2" fillId="5" borderId="1" xfId="0" applyNumberFormat="1" applyFont="1" applyFill="1" applyBorder="1" applyProtection="1">
      <protection locked="0"/>
    </xf>
    <xf numFmtId="9" fontId="2" fillId="4" borderId="1" xfId="0" applyNumberFormat="1" applyFont="1" applyFill="1" applyBorder="1" applyProtection="1">
      <protection locked="0"/>
    </xf>
    <xf numFmtId="9" fontId="2" fillId="0" borderId="1" xfId="0" applyNumberFormat="1" applyFont="1" applyBorder="1" applyProtection="1">
      <protection locked="0"/>
    </xf>
    <xf numFmtId="0" fontId="2" fillId="2" borderId="1" xfId="0" applyFont="1" applyFill="1" applyBorder="1" applyProtection="1">
      <protection locked="0"/>
    </xf>
    <xf numFmtId="44" fontId="2" fillId="6" borderId="1" xfId="1" applyFont="1" applyFill="1" applyBorder="1" applyAlignment="1" applyProtection="1">
      <alignment horizontal="left"/>
      <protection locked="0"/>
    </xf>
    <xf numFmtId="44" fontId="2" fillId="6" borderId="1" xfId="0" applyNumberFormat="1" applyFont="1" applyFill="1" applyBorder="1" applyAlignment="1" applyProtection="1">
      <alignment horizontal="left"/>
      <protection locked="0"/>
    </xf>
    <xf numFmtId="44" fontId="2" fillId="5" borderId="1" xfId="1" applyFont="1" applyFill="1" applyBorder="1" applyAlignment="1" applyProtection="1">
      <alignment horizontal="left"/>
      <protection locked="0"/>
    </xf>
    <xf numFmtId="44" fontId="2" fillId="5" borderId="1" xfId="0" applyNumberFormat="1" applyFont="1" applyFill="1" applyBorder="1" applyAlignment="1" applyProtection="1">
      <alignment horizontal="left"/>
      <protection locked="0"/>
    </xf>
    <xf numFmtId="44" fontId="2" fillId="4" borderId="1" xfId="1" applyFont="1" applyFill="1" applyBorder="1" applyAlignment="1" applyProtection="1">
      <alignment horizontal="left"/>
      <protection locked="0"/>
    </xf>
    <xf numFmtId="44" fontId="2" fillId="4" borderId="1" xfId="0" applyNumberFormat="1" applyFont="1" applyFill="1" applyBorder="1" applyAlignment="1" applyProtection="1">
      <alignment horizontal="left"/>
      <protection locked="0"/>
    </xf>
    <xf numFmtId="44" fontId="2" fillId="0" borderId="1" xfId="1" applyFont="1" applyBorder="1" applyAlignment="1" applyProtection="1">
      <alignment horizontal="left"/>
      <protection locked="0"/>
    </xf>
    <xf numFmtId="44" fontId="2" fillId="0" borderId="1" xfId="0" applyNumberFormat="1" applyFont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4" fontId="2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44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7" borderId="0" xfId="0" applyFont="1" applyFill="1"/>
    <xf numFmtId="0" fontId="4" fillId="0" borderId="0" xfId="0" applyFont="1" applyProtection="1">
      <protection locked="0"/>
    </xf>
    <xf numFmtId="0" fontId="4" fillId="0" borderId="0" xfId="0" applyFont="1" applyBorder="1" applyProtection="1"/>
    <xf numFmtId="0" fontId="4" fillId="0" borderId="6" xfId="0" applyFont="1" applyBorder="1" applyProtection="1"/>
    <xf numFmtId="0" fontId="3" fillId="0" borderId="5" xfId="0" applyFont="1" applyBorder="1" applyProtection="1"/>
    <xf numFmtId="0" fontId="3" fillId="0" borderId="0" xfId="0" applyFont="1" applyBorder="1" applyProtection="1"/>
    <xf numFmtId="0" fontId="3" fillId="0" borderId="8" xfId="0" applyFont="1" applyBorder="1" applyProtection="1"/>
    <xf numFmtId="0" fontId="4" fillId="0" borderId="8" xfId="0" applyFont="1" applyBorder="1" applyProtection="1"/>
    <xf numFmtId="0" fontId="4" fillId="0" borderId="9" xfId="0" applyFont="1" applyBorder="1" applyProtection="1"/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8" borderId="0" xfId="0" applyFont="1" applyFill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9" borderId="2" xfId="0" applyFont="1" applyFill="1" applyBorder="1"/>
    <xf numFmtId="0" fontId="2" fillId="9" borderId="1" xfId="0" applyFont="1" applyFill="1" applyBorder="1"/>
    <xf numFmtId="0" fontId="2" fillId="9" borderId="1" xfId="0" applyFont="1" applyFill="1" applyBorder="1" applyAlignment="1">
      <alignment horizontal="center"/>
    </xf>
    <xf numFmtId="0" fontId="4" fillId="0" borderId="10" xfId="0" applyFont="1" applyBorder="1" applyProtection="1"/>
    <xf numFmtId="0" fontId="4" fillId="0" borderId="11" xfId="0" applyFont="1" applyBorder="1" applyProtection="1"/>
    <xf numFmtId="0" fontId="4" fillId="0" borderId="12" xfId="0" applyFont="1" applyBorder="1" applyProtection="1"/>
    <xf numFmtId="0" fontId="4" fillId="0" borderId="7" xfId="0" applyFont="1" applyBorder="1"/>
    <xf numFmtId="0" fontId="4" fillId="0" borderId="8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5"/>
  <sheetViews>
    <sheetView tabSelected="1" workbookViewId="0">
      <selection activeCell="E11" sqref="E11"/>
    </sheetView>
  </sheetViews>
  <sheetFormatPr defaultRowHeight="15.75" x14ac:dyDescent="0.25"/>
  <cols>
    <col min="1" max="21" width="9.140625" style="77"/>
    <col min="22" max="16384" width="9.140625" style="22"/>
  </cols>
  <sheetData>
    <row r="2" spans="1:21" x14ac:dyDescent="0.25">
      <c r="A2" s="85" t="s">
        <v>30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7"/>
    </row>
    <row r="3" spans="1:21" x14ac:dyDescent="0.25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3"/>
    </row>
    <row r="4" spans="1:21" x14ac:dyDescent="0.25">
      <c r="A4" s="80" t="s">
        <v>32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78"/>
      <c r="U4" s="79"/>
    </row>
    <row r="5" spans="1:21" x14ac:dyDescent="0.25">
      <c r="A5" s="80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78"/>
      <c r="U5" s="79"/>
    </row>
    <row r="6" spans="1:21" x14ac:dyDescent="0.25">
      <c r="A6" s="80" t="s">
        <v>27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78"/>
      <c r="U6" s="79"/>
    </row>
    <row r="7" spans="1:21" x14ac:dyDescent="0.25">
      <c r="A7" s="80" t="s">
        <v>28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78"/>
      <c r="U7" s="79"/>
    </row>
    <row r="8" spans="1:21" x14ac:dyDescent="0.25">
      <c r="A8" s="81" t="s">
        <v>29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78"/>
      <c r="U8" s="79"/>
    </row>
    <row r="9" spans="1:21" x14ac:dyDescent="0.25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78"/>
      <c r="U9" s="79"/>
    </row>
    <row r="10" spans="1:21" x14ac:dyDescent="0.25">
      <c r="A10" s="80" t="s">
        <v>33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78"/>
      <c r="U10" s="79"/>
    </row>
    <row r="11" spans="1:21" x14ac:dyDescent="0.25">
      <c r="A11" s="80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78"/>
      <c r="U11" s="79"/>
    </row>
    <row r="12" spans="1:21" x14ac:dyDescent="0.25">
      <c r="A12" s="104"/>
      <c r="B12" s="105"/>
      <c r="C12" s="105"/>
      <c r="D12" s="105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3"/>
      <c r="U12" s="84"/>
    </row>
    <row r="15" spans="1:21" x14ac:dyDescent="0.25">
      <c r="B15" s="88" t="s">
        <v>31</v>
      </c>
      <c r="C15" s="88"/>
      <c r="D15" s="88"/>
      <c r="E15" s="88"/>
    </row>
  </sheetData>
  <mergeCells count="2">
    <mergeCell ref="A2:U2"/>
    <mergeCell ref="B15:E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9"/>
  <sheetViews>
    <sheetView workbookViewId="0">
      <selection activeCell="B2" sqref="B2"/>
    </sheetView>
  </sheetViews>
  <sheetFormatPr defaultRowHeight="15" x14ac:dyDescent="0.25"/>
  <cols>
    <col min="1" max="1" width="26.140625" style="1" bestFit="1" customWidth="1"/>
    <col min="2" max="2" width="12" style="1" customWidth="1"/>
    <col min="3" max="3" width="12.7109375" style="55" customWidth="1"/>
    <col min="4" max="4" width="27.7109375" style="55" bestFit="1" customWidth="1"/>
    <col min="5" max="5" width="36.42578125" style="55" bestFit="1" customWidth="1"/>
    <col min="6" max="6" width="44.28515625" style="1" bestFit="1" customWidth="1"/>
    <col min="7" max="7" width="12.140625" style="2" bestFit="1" customWidth="1"/>
    <col min="8" max="16384" width="9.140625" style="1"/>
  </cols>
  <sheetData>
    <row r="1" spans="1:55" x14ac:dyDescent="0.25">
      <c r="A1" s="19" t="s">
        <v>25</v>
      </c>
      <c r="B1" s="20"/>
      <c r="C1" s="49"/>
      <c r="D1" s="49"/>
      <c r="E1" s="49"/>
      <c r="F1" s="20"/>
      <c r="G1" s="21"/>
    </row>
    <row r="2" spans="1:55" x14ac:dyDescent="0.25">
      <c r="A2" s="3" t="s">
        <v>0</v>
      </c>
      <c r="B2" s="99" t="s">
        <v>1</v>
      </c>
      <c r="C2" s="56" t="s">
        <v>2</v>
      </c>
      <c r="D2" s="50"/>
      <c r="E2" s="61" t="s">
        <v>4</v>
      </c>
      <c r="F2" s="98" t="s">
        <v>3</v>
      </c>
      <c r="G2" s="3" t="s">
        <v>24</v>
      </c>
    </row>
    <row r="3" spans="1:55" s="36" customFormat="1" x14ac:dyDescent="0.25">
      <c r="A3" s="32"/>
      <c r="B3" s="33">
        <v>1841.67</v>
      </c>
      <c r="C3" s="57">
        <v>0.25</v>
      </c>
      <c r="D3" s="51">
        <f>B3*0.25</f>
        <v>460.41750000000002</v>
      </c>
      <c r="E3" s="62">
        <f>B3-D3</f>
        <v>1381.2525000000001</v>
      </c>
      <c r="F3" s="34">
        <v>350.18</v>
      </c>
      <c r="G3" s="35">
        <f t="shared" ref="G3:G29" si="0">E3+F3</f>
        <v>1731.4325000000001</v>
      </c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</row>
    <row r="4" spans="1:55" s="36" customFormat="1" x14ac:dyDescent="0.25">
      <c r="A4" s="32" t="s">
        <v>26</v>
      </c>
      <c r="B4" s="32"/>
      <c r="C4" s="57">
        <v>0.5</v>
      </c>
      <c r="D4" s="51">
        <f>B3*0.5</f>
        <v>920.83500000000004</v>
      </c>
      <c r="E4" s="63">
        <f>B3-D4</f>
        <v>920.83500000000004</v>
      </c>
      <c r="F4" s="37">
        <v>700.36</v>
      </c>
      <c r="G4" s="38">
        <f t="shared" si="0"/>
        <v>1621.1950000000002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</row>
    <row r="5" spans="1:55" s="36" customFormat="1" x14ac:dyDescent="0.25">
      <c r="A5" s="39"/>
      <c r="B5" s="40"/>
      <c r="C5" s="57">
        <v>0.7</v>
      </c>
      <c r="D5" s="51">
        <f>B3*0.7</f>
        <v>1289.1689999999999</v>
      </c>
      <c r="E5" s="63">
        <f>B3-D5</f>
        <v>552.5010000000002</v>
      </c>
      <c r="F5" s="37">
        <v>980.5</v>
      </c>
      <c r="G5" s="38">
        <f t="shared" si="0"/>
        <v>1533.0010000000002</v>
      </c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</row>
    <row r="6" spans="1:55" s="27" customFormat="1" x14ac:dyDescent="0.25">
      <c r="A6" s="23"/>
      <c r="B6" s="24">
        <v>1500</v>
      </c>
      <c r="C6" s="58">
        <v>0.25</v>
      </c>
      <c r="D6" s="52">
        <f>B6*0.25</f>
        <v>375</v>
      </c>
      <c r="E6" s="64">
        <f>B6-D6</f>
        <v>1125</v>
      </c>
      <c r="F6" s="25">
        <v>300</v>
      </c>
      <c r="G6" s="26">
        <f t="shared" si="0"/>
        <v>1425</v>
      </c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</row>
    <row r="7" spans="1:55" s="27" customFormat="1" x14ac:dyDescent="0.25">
      <c r="A7" s="23" t="s">
        <v>26</v>
      </c>
      <c r="B7" s="23"/>
      <c r="C7" s="58">
        <v>0.5</v>
      </c>
      <c r="D7" s="52">
        <f>B6*0.5</f>
        <v>750</v>
      </c>
      <c r="E7" s="65">
        <f>B6-D7</f>
        <v>750</v>
      </c>
      <c r="F7" s="28">
        <v>600</v>
      </c>
      <c r="G7" s="29">
        <f t="shared" si="0"/>
        <v>1350</v>
      </c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</row>
    <row r="8" spans="1:55" s="27" customFormat="1" x14ac:dyDescent="0.25">
      <c r="A8" s="30"/>
      <c r="B8" s="31"/>
      <c r="C8" s="58">
        <v>0.7</v>
      </c>
      <c r="D8" s="52">
        <f>B6*0.7</f>
        <v>1050</v>
      </c>
      <c r="E8" s="65">
        <f>B6-D8</f>
        <v>450</v>
      </c>
      <c r="F8" s="28">
        <v>840</v>
      </c>
      <c r="G8" s="29">
        <f t="shared" si="0"/>
        <v>1290</v>
      </c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</row>
    <row r="9" spans="1:55" s="45" customFormat="1" x14ac:dyDescent="0.25">
      <c r="A9" s="41"/>
      <c r="B9" s="42">
        <v>3135</v>
      </c>
      <c r="C9" s="59">
        <v>0.25</v>
      </c>
      <c r="D9" s="53">
        <f>B9*0.25</f>
        <v>783.75</v>
      </c>
      <c r="E9" s="66">
        <f>B9-D9</f>
        <v>2351.25</v>
      </c>
      <c r="F9" s="43">
        <v>453.25</v>
      </c>
      <c r="G9" s="44">
        <f t="shared" si="0"/>
        <v>2804.5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</row>
    <row r="10" spans="1:55" s="45" customFormat="1" x14ac:dyDescent="0.25">
      <c r="A10" s="41" t="s">
        <v>26</v>
      </c>
      <c r="B10" s="41"/>
      <c r="C10" s="59">
        <v>0.5</v>
      </c>
      <c r="D10" s="53">
        <f>B9*0.5</f>
        <v>1567.5</v>
      </c>
      <c r="E10" s="67">
        <f>B9-D10</f>
        <v>1567.5</v>
      </c>
      <c r="F10" s="46">
        <v>906.51</v>
      </c>
      <c r="G10" s="5">
        <f t="shared" si="0"/>
        <v>2474.0100000000002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</row>
    <row r="11" spans="1:55" s="45" customFormat="1" x14ac:dyDescent="0.25">
      <c r="A11" s="47"/>
      <c r="B11" s="48"/>
      <c r="C11" s="59">
        <v>0.7</v>
      </c>
      <c r="D11" s="53">
        <f>B9*0.7</f>
        <v>2194.5</v>
      </c>
      <c r="E11" s="67">
        <f>B9-D11</f>
        <v>940.5</v>
      </c>
      <c r="F11" s="46">
        <v>1269.1199999999999</v>
      </c>
      <c r="G11" s="5">
        <f t="shared" si="0"/>
        <v>2209.62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</row>
    <row r="12" spans="1:55" x14ac:dyDescent="0.25">
      <c r="A12" s="6"/>
      <c r="B12" s="9"/>
      <c r="C12" s="60">
        <v>0.25</v>
      </c>
      <c r="D12" s="54">
        <f>B12*0.25</f>
        <v>0</v>
      </c>
      <c r="E12" s="68">
        <f>B12-D12</f>
        <v>0</v>
      </c>
      <c r="F12" s="18"/>
      <c r="G12" s="11">
        <f t="shared" si="0"/>
        <v>0</v>
      </c>
    </row>
    <row r="13" spans="1:55" x14ac:dyDescent="0.25">
      <c r="A13" s="6" t="s">
        <v>26</v>
      </c>
      <c r="B13" s="6"/>
      <c r="C13" s="60">
        <v>0.5</v>
      </c>
      <c r="D13" s="54">
        <f>B12*0.5</f>
        <v>0</v>
      </c>
      <c r="E13" s="69">
        <f>B12-D13</f>
        <v>0</v>
      </c>
      <c r="F13" s="10"/>
      <c r="G13" s="4">
        <f t="shared" si="0"/>
        <v>0</v>
      </c>
    </row>
    <row r="14" spans="1:55" x14ac:dyDescent="0.25">
      <c r="A14" s="7"/>
      <c r="B14" s="8"/>
      <c r="C14" s="60">
        <v>0.7</v>
      </c>
      <c r="D14" s="54">
        <f>B12*0.7</f>
        <v>0</v>
      </c>
      <c r="E14" s="69">
        <f>B12-D14</f>
        <v>0</v>
      </c>
      <c r="F14" s="10"/>
      <c r="G14" s="4">
        <f t="shared" si="0"/>
        <v>0</v>
      </c>
    </row>
    <row r="15" spans="1:55" x14ac:dyDescent="0.25">
      <c r="A15" s="6"/>
      <c r="B15" s="9"/>
      <c r="C15" s="60">
        <v>0.25</v>
      </c>
      <c r="D15" s="54">
        <f>B15*0.25</f>
        <v>0</v>
      </c>
      <c r="E15" s="68">
        <f>B15-D15</f>
        <v>0</v>
      </c>
      <c r="F15" s="18"/>
      <c r="G15" s="11">
        <f t="shared" si="0"/>
        <v>0</v>
      </c>
    </row>
    <row r="16" spans="1:55" x14ac:dyDescent="0.25">
      <c r="A16" s="6" t="s">
        <v>26</v>
      </c>
      <c r="B16" s="6"/>
      <c r="C16" s="60">
        <v>0.5</v>
      </c>
      <c r="D16" s="54">
        <f>B15*0.5</f>
        <v>0</v>
      </c>
      <c r="E16" s="69">
        <f>B15-D16</f>
        <v>0</v>
      </c>
      <c r="F16" s="10"/>
      <c r="G16" s="4">
        <f t="shared" si="0"/>
        <v>0</v>
      </c>
    </row>
    <row r="17" spans="1:7" x14ac:dyDescent="0.25">
      <c r="A17" s="7"/>
      <c r="B17" s="8"/>
      <c r="C17" s="60">
        <v>0.7</v>
      </c>
      <c r="D17" s="54">
        <f>B15*0.7</f>
        <v>0</v>
      </c>
      <c r="E17" s="69">
        <f>B15-D17</f>
        <v>0</v>
      </c>
      <c r="F17" s="10"/>
      <c r="G17" s="4">
        <f t="shared" si="0"/>
        <v>0</v>
      </c>
    </row>
    <row r="18" spans="1:7" x14ac:dyDescent="0.25">
      <c r="A18" s="6"/>
      <c r="B18" s="9"/>
      <c r="C18" s="60">
        <v>0.25</v>
      </c>
      <c r="D18" s="54">
        <f>B18*0.25</f>
        <v>0</v>
      </c>
      <c r="E18" s="68">
        <f>B18-D18</f>
        <v>0</v>
      </c>
      <c r="F18" s="18"/>
      <c r="G18" s="11">
        <f t="shared" si="0"/>
        <v>0</v>
      </c>
    </row>
    <row r="19" spans="1:7" x14ac:dyDescent="0.25">
      <c r="A19" s="6" t="s">
        <v>26</v>
      </c>
      <c r="B19" s="6"/>
      <c r="C19" s="60">
        <v>0.5</v>
      </c>
      <c r="D19" s="54">
        <f>B18*0.5</f>
        <v>0</v>
      </c>
      <c r="E19" s="69">
        <f>B18-D19</f>
        <v>0</v>
      </c>
      <c r="F19" s="10"/>
      <c r="G19" s="4">
        <f t="shared" si="0"/>
        <v>0</v>
      </c>
    </row>
    <row r="20" spans="1:7" x14ac:dyDescent="0.25">
      <c r="A20" s="7"/>
      <c r="B20" s="8"/>
      <c r="C20" s="60">
        <v>0.7</v>
      </c>
      <c r="D20" s="54">
        <f>B18*0.7</f>
        <v>0</v>
      </c>
      <c r="E20" s="69">
        <f>B18-D20</f>
        <v>0</v>
      </c>
      <c r="F20" s="10"/>
      <c r="G20" s="4">
        <f t="shared" si="0"/>
        <v>0</v>
      </c>
    </row>
    <row r="21" spans="1:7" x14ac:dyDescent="0.25">
      <c r="A21" s="6"/>
      <c r="B21" s="9"/>
      <c r="C21" s="60">
        <v>0.25</v>
      </c>
      <c r="D21" s="54">
        <f>B21*0.25</f>
        <v>0</v>
      </c>
      <c r="E21" s="68">
        <f>B21-D21</f>
        <v>0</v>
      </c>
      <c r="F21" s="18"/>
      <c r="G21" s="11">
        <f t="shared" si="0"/>
        <v>0</v>
      </c>
    </row>
    <row r="22" spans="1:7" x14ac:dyDescent="0.25">
      <c r="A22" s="6" t="s">
        <v>26</v>
      </c>
      <c r="B22" s="6"/>
      <c r="C22" s="60">
        <v>0.5</v>
      </c>
      <c r="D22" s="54">
        <f>B21*0.5</f>
        <v>0</v>
      </c>
      <c r="E22" s="69">
        <f>B21-D22</f>
        <v>0</v>
      </c>
      <c r="F22" s="10"/>
      <c r="G22" s="4">
        <f t="shared" si="0"/>
        <v>0</v>
      </c>
    </row>
    <row r="23" spans="1:7" x14ac:dyDescent="0.25">
      <c r="A23" s="7"/>
      <c r="B23" s="8"/>
      <c r="C23" s="60">
        <v>0.7</v>
      </c>
      <c r="D23" s="54">
        <f>B21*0.7</f>
        <v>0</v>
      </c>
      <c r="E23" s="69">
        <f>B21-D23</f>
        <v>0</v>
      </c>
      <c r="F23" s="10"/>
      <c r="G23" s="4">
        <f t="shared" si="0"/>
        <v>0</v>
      </c>
    </row>
    <row r="24" spans="1:7" x14ac:dyDescent="0.25">
      <c r="A24" s="6"/>
      <c r="B24" s="9"/>
      <c r="C24" s="60">
        <v>0.25</v>
      </c>
      <c r="D24" s="54">
        <f>B24*0.25</f>
        <v>0</v>
      </c>
      <c r="E24" s="68">
        <f>B24-D24</f>
        <v>0</v>
      </c>
      <c r="F24" s="18"/>
      <c r="G24" s="11">
        <f t="shared" si="0"/>
        <v>0</v>
      </c>
    </row>
    <row r="25" spans="1:7" x14ac:dyDescent="0.25">
      <c r="A25" s="6" t="s">
        <v>26</v>
      </c>
      <c r="B25" s="6"/>
      <c r="C25" s="60">
        <v>0.5</v>
      </c>
      <c r="D25" s="54">
        <f>B24*0.5</f>
        <v>0</v>
      </c>
      <c r="E25" s="69">
        <f>B24-D25</f>
        <v>0</v>
      </c>
      <c r="F25" s="10"/>
      <c r="G25" s="4">
        <f t="shared" si="0"/>
        <v>0</v>
      </c>
    </row>
    <row r="26" spans="1:7" x14ac:dyDescent="0.25">
      <c r="A26" s="7"/>
      <c r="B26" s="8"/>
      <c r="C26" s="60">
        <v>0.7</v>
      </c>
      <c r="D26" s="54">
        <f>B24*0.7</f>
        <v>0</v>
      </c>
      <c r="E26" s="69">
        <f>B24-D26</f>
        <v>0</v>
      </c>
      <c r="F26" s="10"/>
      <c r="G26" s="4">
        <f t="shared" si="0"/>
        <v>0</v>
      </c>
    </row>
    <row r="27" spans="1:7" x14ac:dyDescent="0.25">
      <c r="A27" s="6"/>
      <c r="B27" s="9"/>
      <c r="C27" s="60">
        <v>0.25</v>
      </c>
      <c r="D27" s="54">
        <f>B27*0.25</f>
        <v>0</v>
      </c>
      <c r="E27" s="68">
        <f>B27-D27</f>
        <v>0</v>
      </c>
      <c r="F27" s="18"/>
      <c r="G27" s="11">
        <f t="shared" si="0"/>
        <v>0</v>
      </c>
    </row>
    <row r="28" spans="1:7" x14ac:dyDescent="0.25">
      <c r="A28" s="6" t="s">
        <v>26</v>
      </c>
      <c r="B28" s="6"/>
      <c r="C28" s="60">
        <v>0.5</v>
      </c>
      <c r="D28" s="54">
        <f>B27*0.5</f>
        <v>0</v>
      </c>
      <c r="E28" s="69">
        <f>B27-D28</f>
        <v>0</v>
      </c>
      <c r="F28" s="10"/>
      <c r="G28" s="4">
        <f t="shared" si="0"/>
        <v>0</v>
      </c>
    </row>
    <row r="29" spans="1:7" x14ac:dyDescent="0.25">
      <c r="A29" s="7"/>
      <c r="B29" s="8"/>
      <c r="C29" s="60">
        <v>0.7</v>
      </c>
      <c r="D29" s="54">
        <f>B27*0.7</f>
        <v>0</v>
      </c>
      <c r="E29" s="69">
        <f>B27-D29</f>
        <v>0</v>
      </c>
      <c r="F29" s="10"/>
      <c r="G29" s="4">
        <f t="shared" si="0"/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2" workbookViewId="0">
      <selection activeCell="C13" sqref="C13"/>
    </sheetView>
  </sheetViews>
  <sheetFormatPr defaultRowHeight="15" x14ac:dyDescent="0.25"/>
  <cols>
    <col min="1" max="1" width="29.7109375" bestFit="1" customWidth="1"/>
    <col min="2" max="2" width="12.140625" bestFit="1" customWidth="1"/>
    <col min="4" max="4" width="23" bestFit="1" customWidth="1"/>
    <col min="5" max="5" width="12.140625" bestFit="1" customWidth="1"/>
    <col min="7" max="7" width="23" bestFit="1" customWidth="1"/>
    <col min="8" max="8" width="12.140625" bestFit="1" customWidth="1"/>
  </cols>
  <sheetData>
    <row r="1" spans="1:10" x14ac:dyDescent="0.25">
      <c r="A1" s="3" t="s">
        <v>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2" t="s">
        <v>6</v>
      </c>
      <c r="B3" s="89" t="s">
        <v>7</v>
      </c>
      <c r="C3" s="90"/>
      <c r="D3" s="90"/>
      <c r="E3" s="90"/>
      <c r="F3" s="90"/>
      <c r="G3" s="90"/>
      <c r="H3" s="90"/>
      <c r="I3" s="90"/>
      <c r="J3" s="91"/>
    </row>
    <row r="4" spans="1:10" x14ac:dyDescent="0.25">
      <c r="A4" s="13" t="s">
        <v>8</v>
      </c>
      <c r="B4" s="92" t="s">
        <v>9</v>
      </c>
      <c r="C4" s="93"/>
      <c r="D4" s="93"/>
      <c r="E4" s="93"/>
      <c r="F4" s="93"/>
      <c r="G4" s="93"/>
      <c r="H4" s="93"/>
      <c r="I4" s="93"/>
      <c r="J4" s="94"/>
    </row>
    <row r="5" spans="1:10" x14ac:dyDescent="0.25">
      <c r="A5" s="13" t="s">
        <v>10</v>
      </c>
      <c r="B5" s="92" t="s">
        <v>11</v>
      </c>
      <c r="C5" s="93"/>
      <c r="D5" s="93"/>
      <c r="E5" s="93"/>
      <c r="F5" s="93"/>
      <c r="G5" s="93"/>
      <c r="H5" s="93"/>
      <c r="I5" s="93"/>
      <c r="J5" s="94"/>
    </row>
    <row r="6" spans="1:10" x14ac:dyDescent="0.25">
      <c r="A6" s="13" t="s">
        <v>12</v>
      </c>
      <c r="B6" s="92" t="s">
        <v>13</v>
      </c>
      <c r="C6" s="93"/>
      <c r="D6" s="93"/>
      <c r="E6" s="93"/>
      <c r="F6" s="93"/>
      <c r="G6" s="93"/>
      <c r="H6" s="93"/>
      <c r="I6" s="93"/>
      <c r="J6" s="94"/>
    </row>
    <row r="7" spans="1:10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25">
      <c r="A8" s="95" t="s">
        <v>14</v>
      </c>
      <c r="B8" s="95"/>
      <c r="C8" s="14"/>
      <c r="D8" s="95" t="s">
        <v>15</v>
      </c>
      <c r="E8" s="95"/>
      <c r="F8" s="14"/>
      <c r="G8" s="95" t="s">
        <v>16</v>
      </c>
      <c r="H8" s="95"/>
      <c r="I8" s="14"/>
      <c r="J8" s="14"/>
    </row>
    <row r="9" spans="1:10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spans="1:10" x14ac:dyDescent="0.25">
      <c r="A10" s="97" t="s">
        <v>17</v>
      </c>
      <c r="B10" s="97"/>
      <c r="D10" s="97" t="s">
        <v>17</v>
      </c>
      <c r="E10" s="97"/>
      <c r="G10" s="97" t="s">
        <v>17</v>
      </c>
      <c r="H10" s="97"/>
    </row>
    <row r="11" spans="1:10" x14ac:dyDescent="0.25">
      <c r="A11" s="100" t="s">
        <v>18</v>
      </c>
      <c r="B11" s="4">
        <v>1500</v>
      </c>
      <c r="D11" s="100" t="s">
        <v>18</v>
      </c>
      <c r="E11" s="4">
        <v>1500</v>
      </c>
      <c r="G11" s="100" t="s">
        <v>18</v>
      </c>
      <c r="H11" s="4">
        <v>1500</v>
      </c>
    </row>
    <row r="12" spans="1:10" s="72" customFormat="1" x14ac:dyDescent="0.25">
      <c r="A12" s="70" t="s">
        <v>19</v>
      </c>
      <c r="B12" s="71">
        <f>B11*0.8*0.25</f>
        <v>300</v>
      </c>
      <c r="D12" s="70" t="s">
        <v>19</v>
      </c>
      <c r="E12" s="71">
        <f>E11*0.8*0.5</f>
        <v>600</v>
      </c>
      <c r="G12" s="70" t="s">
        <v>19</v>
      </c>
      <c r="H12" s="71">
        <f>H11*0.8*0.7</f>
        <v>840</v>
      </c>
    </row>
    <row r="13" spans="1:10" x14ac:dyDescent="0.25">
      <c r="A13" s="15"/>
      <c r="B13" s="16"/>
      <c r="D13" s="15"/>
      <c r="E13" s="16"/>
      <c r="G13" s="15"/>
      <c r="H13" s="16"/>
    </row>
    <row r="14" spans="1:10" x14ac:dyDescent="0.25">
      <c r="A14" s="97" t="s">
        <v>20</v>
      </c>
      <c r="B14" s="97"/>
      <c r="D14" s="97" t="s">
        <v>20</v>
      </c>
      <c r="E14" s="97"/>
      <c r="G14" s="97" t="s">
        <v>20</v>
      </c>
      <c r="H14" s="97"/>
    </row>
    <row r="15" spans="1:10" x14ac:dyDescent="0.25">
      <c r="A15" s="100" t="s">
        <v>21</v>
      </c>
      <c r="B15" s="11">
        <v>1841.67</v>
      </c>
      <c r="D15" s="100" t="s">
        <v>21</v>
      </c>
      <c r="E15" s="11">
        <v>1841.67</v>
      </c>
      <c r="G15" s="100" t="s">
        <v>21</v>
      </c>
      <c r="H15" s="11">
        <v>1841.67</v>
      </c>
    </row>
    <row r="16" spans="1:10" s="72" customFormat="1" x14ac:dyDescent="0.25">
      <c r="A16" s="73"/>
      <c r="B16" s="74">
        <f>B15-1599.61</f>
        <v>242.06000000000017</v>
      </c>
      <c r="D16" s="73"/>
      <c r="E16" s="74">
        <f>E15-1599.61</f>
        <v>242.06000000000017</v>
      </c>
      <c r="G16" s="73"/>
      <c r="H16" s="74">
        <f>H15-1599.61</f>
        <v>242.06000000000017</v>
      </c>
    </row>
    <row r="17" spans="1:8" s="72" customFormat="1" x14ac:dyDescent="0.25">
      <c r="A17" s="73"/>
      <c r="B17" s="74">
        <f>B16*0.5+1279.69</f>
        <v>1400.7200000000003</v>
      </c>
      <c r="D17" s="73"/>
      <c r="E17" s="74">
        <f>E16*0.5+1279.69</f>
        <v>1400.7200000000003</v>
      </c>
      <c r="G17" s="73"/>
      <c r="H17" s="74">
        <f>H16*0.5+1279.69</f>
        <v>1400.7200000000003</v>
      </c>
    </row>
    <row r="18" spans="1:8" s="72" customFormat="1" x14ac:dyDescent="0.25">
      <c r="A18" s="70" t="s">
        <v>22</v>
      </c>
      <c r="B18" s="71">
        <f>B17*0.25</f>
        <v>350.18000000000006</v>
      </c>
      <c r="D18" s="70" t="s">
        <v>22</v>
      </c>
      <c r="E18" s="71">
        <f>E17*0.5</f>
        <v>700.36000000000013</v>
      </c>
      <c r="G18" s="70" t="s">
        <v>22</v>
      </c>
      <c r="H18" s="71">
        <f>H17*0.7</f>
        <v>980.50400000000013</v>
      </c>
    </row>
    <row r="19" spans="1:8" x14ac:dyDescent="0.25">
      <c r="A19" s="15"/>
      <c r="B19" s="17"/>
      <c r="D19" s="15"/>
      <c r="E19" s="17"/>
      <c r="G19" s="15"/>
      <c r="H19" s="17"/>
    </row>
    <row r="20" spans="1:8" x14ac:dyDescent="0.25">
      <c r="A20" s="96" t="s">
        <v>23</v>
      </c>
      <c r="B20" s="96"/>
      <c r="D20" s="96" t="s">
        <v>23</v>
      </c>
      <c r="E20" s="96"/>
      <c r="G20" s="96" t="s">
        <v>23</v>
      </c>
      <c r="H20" s="96"/>
    </row>
    <row r="21" spans="1:8" x14ac:dyDescent="0.25">
      <c r="A21" s="99" t="s">
        <v>21</v>
      </c>
      <c r="B21" s="4">
        <v>3135</v>
      </c>
      <c r="D21" s="99" t="s">
        <v>21</v>
      </c>
      <c r="E21" s="4">
        <v>3135</v>
      </c>
      <c r="G21" s="99" t="s">
        <v>21</v>
      </c>
      <c r="H21" s="4">
        <v>3135</v>
      </c>
    </row>
    <row r="22" spans="1:8" s="72" customFormat="1" x14ac:dyDescent="0.25">
      <c r="A22" s="75"/>
      <c r="B22" s="75">
        <f>1813.03*0.25</f>
        <v>453.25749999999999</v>
      </c>
      <c r="D22" s="75"/>
      <c r="E22" s="75">
        <f>1813.03*0.5</f>
        <v>906.51499999999999</v>
      </c>
      <c r="G22" s="75"/>
      <c r="H22" s="75">
        <f>1813.03*0.7</f>
        <v>1269.1209999999999</v>
      </c>
    </row>
  </sheetData>
  <mergeCells count="16">
    <mergeCell ref="A20:B20"/>
    <mergeCell ref="D20:E20"/>
    <mergeCell ref="G20:H20"/>
    <mergeCell ref="A10:B10"/>
    <mergeCell ref="D10:E10"/>
    <mergeCell ref="G10:H10"/>
    <mergeCell ref="A14:B14"/>
    <mergeCell ref="D14:E14"/>
    <mergeCell ref="G14:H14"/>
    <mergeCell ref="B3:J3"/>
    <mergeCell ref="B4:J4"/>
    <mergeCell ref="B5:J5"/>
    <mergeCell ref="B6:J6"/>
    <mergeCell ref="A8:B8"/>
    <mergeCell ref="D8:E8"/>
    <mergeCell ref="G8:H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INSTRUÇÕES PARA USO</vt:lpstr>
      <vt:lpstr>REDUÇAO SALARIAL</vt:lpstr>
      <vt:lpstr>BENEFICIO EMERGENCIAL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Maffei</dc:creator>
  <cp:lastModifiedBy>Camila Maffei</cp:lastModifiedBy>
  <dcterms:created xsi:type="dcterms:W3CDTF">2020-04-03T21:32:10Z</dcterms:created>
  <dcterms:modified xsi:type="dcterms:W3CDTF">2020-04-04T13:17:05Z</dcterms:modified>
</cp:coreProperties>
</file>